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20" windowHeight="15840"/>
  </bookViews>
  <sheets>
    <sheet name="Vorlage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/>
  <c r="E25"/>
  <c r="E26"/>
  <c r="E27"/>
  <c r="E28"/>
  <c r="E24"/>
  <c r="E46" l="1"/>
  <c r="E45"/>
  <c r="E44"/>
  <c r="E43"/>
  <c r="E42"/>
  <c r="E40"/>
  <c r="E39"/>
  <c r="E38"/>
  <c r="E37"/>
  <c r="E36"/>
  <c r="E34"/>
  <c r="E33"/>
  <c r="E32"/>
  <c r="E31"/>
  <c r="E30"/>
  <c r="E22"/>
  <c r="E21"/>
  <c r="E20"/>
  <c r="E19"/>
  <c r="E18"/>
  <c r="E17"/>
  <c r="E16"/>
  <c r="E14"/>
  <c r="E13"/>
  <c r="E12"/>
  <c r="E11"/>
  <c r="E10"/>
  <c r="E9"/>
  <c r="E8"/>
  <c r="E7"/>
  <c r="E6"/>
  <c r="E5"/>
  <c r="I51"/>
  <c r="E48" l="1"/>
  <c r="I48" s="1"/>
  <c r="G50" l="1"/>
  <c r="I50" s="1"/>
  <c r="I52" s="1"/>
  <c r="G54"/>
  <c r="I55" s="1"/>
  <c r="I56" s="1"/>
  <c r="I57" l="1"/>
</calcChain>
</file>

<file path=xl/sharedStrings.xml><?xml version="1.0" encoding="utf-8"?>
<sst xmlns="http://schemas.openxmlformats.org/spreadsheetml/2006/main" count="65" uniqueCount="40">
  <si>
    <t>Herren</t>
  </si>
  <si>
    <t>Frauen</t>
  </si>
  <si>
    <t>Landesliga</t>
  </si>
  <si>
    <t>Bezirksliga</t>
  </si>
  <si>
    <t>Kreisligen</t>
  </si>
  <si>
    <t>gemeldete Mannschaften</t>
  </si>
  <si>
    <t>Soll-Berechnung</t>
  </si>
  <si>
    <t>Alte-Herren</t>
  </si>
  <si>
    <t>Futsal-Liga</t>
  </si>
  <si>
    <t>A-Jugend</t>
  </si>
  <si>
    <t>Bundesliga</t>
  </si>
  <si>
    <t>Westfalenliga</t>
  </si>
  <si>
    <t>B-Jugend</t>
  </si>
  <si>
    <t>3. Liga</t>
  </si>
  <si>
    <t>Oberliga</t>
  </si>
  <si>
    <t>1. &amp; 2. Bundesliga</t>
  </si>
  <si>
    <t>Regionalliga</t>
  </si>
  <si>
    <t>C-Jugend</t>
  </si>
  <si>
    <t>Futsal-BL</t>
  </si>
  <si>
    <t>U14- Nachwuchs-Cup</t>
  </si>
  <si>
    <t>Ordnungsgeld</t>
  </si>
  <si>
    <t>Verein:</t>
  </si>
  <si>
    <t>Summe = Soll</t>
  </si>
  <si>
    <t>Ist</t>
  </si>
  <si>
    <t>Soll:</t>
  </si>
  <si>
    <t>Gutschrift für Verein:</t>
  </si>
  <si>
    <r>
      <rPr>
        <b/>
        <sz val="14"/>
        <color theme="1"/>
        <rFont val="Calibri"/>
        <family val="2"/>
        <scheme val="minor"/>
      </rPr>
      <t>Ausbildungs</t>
    </r>
    <r>
      <rPr>
        <sz val="11"/>
        <color theme="1"/>
        <rFont val="Calibri"/>
        <family val="2"/>
        <scheme val="minor"/>
      </rPr>
      <t>-</t>
    </r>
    <r>
      <rPr>
        <b/>
        <sz val="16"/>
        <color theme="1"/>
        <rFont val="Calibri"/>
        <family val="2"/>
        <scheme val="minor"/>
      </rPr>
      <t>Bonus</t>
    </r>
    <r>
      <rPr>
        <sz val="11"/>
        <color theme="1"/>
        <rFont val="Calibri"/>
        <family val="2"/>
        <scheme val="minor"/>
      </rPr>
      <t xml:space="preserve"> = </t>
    </r>
    <r>
      <rPr>
        <b/>
        <sz val="14"/>
        <color rgb="FF0070C0"/>
        <rFont val="Calibri"/>
        <family val="2"/>
        <scheme val="minor"/>
      </rPr>
      <t>200,- €</t>
    </r>
    <r>
      <rPr>
        <sz val="11"/>
        <color theme="1"/>
        <rFont val="Calibri"/>
        <family val="2"/>
        <scheme val="minor"/>
      </rPr>
      <t xml:space="preserve"> pro SR, der noch mind. 2 Jahre nach Ausbildung aktiv ist</t>
    </r>
  </si>
  <si>
    <r>
      <rPr>
        <b/>
        <sz val="16"/>
        <color theme="1"/>
        <rFont val="Calibri"/>
        <family val="2"/>
        <scheme val="minor"/>
      </rPr>
      <t>Bonus</t>
    </r>
    <r>
      <rPr>
        <sz val="11"/>
        <color theme="1"/>
        <rFont val="Calibri"/>
        <family val="2"/>
        <scheme val="minor"/>
      </rPr>
      <t xml:space="preserve"> = </t>
    </r>
    <r>
      <rPr>
        <b/>
        <sz val="14"/>
        <color rgb="FF0070C0"/>
        <rFont val="Calibri"/>
        <family val="2"/>
        <scheme val="minor"/>
      </rPr>
      <t>100,- €</t>
    </r>
    <r>
      <rPr>
        <sz val="11"/>
        <color theme="1"/>
        <rFont val="Calibri"/>
        <family val="2"/>
        <scheme val="minor"/>
      </rPr>
      <t xml:space="preserve"> pro SR über Soll</t>
    </r>
  </si>
  <si>
    <t>Prozent:</t>
  </si>
  <si>
    <t>mehr =</t>
  </si>
  <si>
    <t>zuwenig =</t>
  </si>
  <si>
    <t>Lastschrift für Verein:</t>
  </si>
  <si>
    <t>1/2 OG</t>
  </si>
  <si>
    <r>
      <rPr>
        <b/>
        <u/>
        <sz val="14"/>
        <color rgb="FFFF0000"/>
        <rFont val="Calibri"/>
        <family val="2"/>
        <scheme val="minor"/>
      </rPr>
      <t>Keine</t>
    </r>
    <r>
      <rPr>
        <sz val="11"/>
        <color rgb="FFFF0000"/>
        <rFont val="Calibri"/>
        <family val="2"/>
        <scheme val="minor"/>
      </rPr>
      <t xml:space="preserve"> Mannschaften im </t>
    </r>
    <r>
      <rPr>
        <b/>
        <sz val="11"/>
        <color rgb="FFFF0000"/>
        <rFont val="Calibri"/>
        <family val="2"/>
        <scheme val="minor"/>
      </rPr>
      <t>Frauen</t>
    </r>
    <r>
      <rPr>
        <sz val="11"/>
        <color rgb="FFFF0000"/>
        <rFont val="Calibri"/>
        <family val="2"/>
        <scheme val="minor"/>
      </rPr>
      <t xml:space="preserve"> &amp; </t>
    </r>
    <r>
      <rPr>
        <b/>
        <sz val="11"/>
        <color rgb="FFFF0000"/>
        <rFont val="Calibri"/>
        <family val="2"/>
        <scheme val="minor"/>
      </rPr>
      <t>Herren</t>
    </r>
    <r>
      <rPr>
        <sz val="11"/>
        <color rgb="FFFF0000"/>
        <rFont val="Calibri"/>
        <family val="2"/>
        <scheme val="minor"/>
      </rPr>
      <t>bereich gemeldet</t>
    </r>
  </si>
  <si>
    <t>Spiel-Klasse</t>
  </si>
  <si>
    <t>Vorlage</t>
  </si>
  <si>
    <r>
      <rPr>
        <b/>
        <sz val="16"/>
        <color theme="1"/>
        <rFont val="Calibri"/>
        <family val="2"/>
        <scheme val="minor"/>
      </rPr>
      <t>SR-Soll</t>
    </r>
    <r>
      <rPr>
        <sz val="11"/>
        <color theme="1"/>
        <rFont val="Calibri"/>
        <family val="2"/>
        <scheme val="minor"/>
      </rPr>
      <t xml:space="preserve"> = </t>
    </r>
    <r>
      <rPr>
        <b/>
        <sz val="14"/>
        <color rgb="FF0070C0"/>
        <rFont val="Calibri"/>
        <family val="2"/>
        <scheme val="minor"/>
      </rPr>
      <t>laut Ordnungsgeldtabelle</t>
    </r>
    <r>
      <rPr>
        <sz val="11"/>
        <color theme="1"/>
        <rFont val="Calibri"/>
        <family val="2"/>
        <scheme val="minor"/>
      </rPr>
      <t xml:space="preserve"> / höchste Liga-Zugehörigkeit</t>
    </r>
  </si>
  <si>
    <r>
      <rPr>
        <b/>
        <sz val="14"/>
        <color theme="1"/>
        <rFont val="Calibri"/>
        <family val="2"/>
        <scheme val="minor"/>
      </rPr>
      <t xml:space="preserve">SR-Soll </t>
    </r>
    <r>
      <rPr>
        <u/>
        <sz val="14"/>
        <color theme="1"/>
        <rFont val="Calibri"/>
        <family val="2"/>
        <scheme val="minor"/>
      </rPr>
      <t>nicht</t>
    </r>
    <r>
      <rPr>
        <sz val="14"/>
        <color theme="1"/>
        <rFont val="Calibri"/>
        <family val="2"/>
        <scheme val="minor"/>
      </rPr>
      <t xml:space="preserve"> zu mindestens </t>
    </r>
    <r>
      <rPr>
        <b/>
        <sz val="14"/>
        <color rgb="FFFF0000"/>
        <rFont val="Calibri"/>
        <family val="2"/>
        <scheme val="minor"/>
      </rPr>
      <t>60 %</t>
    </r>
    <r>
      <rPr>
        <sz val="14"/>
        <color theme="1"/>
        <rFont val="Calibri"/>
        <family val="2"/>
        <scheme val="minor"/>
      </rPr>
      <t xml:space="preserve"> erfüllt = Plus 50 % des Ordnungsgeldes</t>
    </r>
  </si>
  <si>
    <t>WDFV Futsal-Liga</t>
  </si>
  <si>
    <t>B-Juniorinnen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</si>
</sst>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44" fontId="0" fillId="0" borderId="17" xfId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9" fontId="0" fillId="0" borderId="0" xfId="0" applyNumberFormat="1"/>
    <xf numFmtId="0" fontId="0" fillId="4" borderId="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44" fontId="0" fillId="8" borderId="11" xfId="1" applyFont="1" applyFill="1" applyBorder="1" applyAlignment="1">
      <alignment horizontal="center"/>
    </xf>
    <xf numFmtId="44" fontId="0" fillId="8" borderId="13" xfId="1" applyFont="1" applyFill="1" applyBorder="1" applyAlignment="1">
      <alignment horizontal="center"/>
    </xf>
    <xf numFmtId="44" fontId="0" fillId="8" borderId="17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44" fontId="0" fillId="6" borderId="11" xfId="1" applyFont="1" applyFill="1" applyBorder="1" applyAlignment="1">
      <alignment horizontal="center"/>
    </xf>
    <xf numFmtId="44" fontId="0" fillId="6" borderId="13" xfId="1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44" fontId="0" fillId="6" borderId="17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44" fontId="0" fillId="7" borderId="11" xfId="1" applyFont="1" applyFill="1" applyBorder="1" applyAlignment="1">
      <alignment horizontal="center"/>
    </xf>
    <xf numFmtId="44" fontId="0" fillId="7" borderId="13" xfId="1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44" fontId="0" fillId="7" borderId="17" xfId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44" fontId="0" fillId="5" borderId="11" xfId="1" applyFont="1" applyFill="1" applyBorder="1" applyAlignment="1">
      <alignment horizontal="center"/>
    </xf>
    <xf numFmtId="44" fontId="0" fillId="5" borderId="13" xfId="1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4" fontId="0" fillId="5" borderId="17" xfId="1" applyFont="1" applyFill="1" applyBorder="1" applyAlignment="1">
      <alignment horizontal="center"/>
    </xf>
    <xf numFmtId="0" fontId="2" fillId="9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14" xfId="0" applyFill="1" applyBorder="1" applyAlignment="1" applyProtection="1">
      <alignment horizontal="center"/>
    </xf>
    <xf numFmtId="0" fontId="0" fillId="4" borderId="15" xfId="0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8" borderId="19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8" borderId="12" xfId="0" applyFill="1" applyBorder="1" applyAlignment="1" applyProtection="1">
      <alignment horizontal="center"/>
    </xf>
    <xf numFmtId="0" fontId="0" fillId="8" borderId="4" xfId="0" applyFill="1" applyBorder="1" applyAlignment="1" applyProtection="1">
      <alignment horizontal="center"/>
    </xf>
    <xf numFmtId="0" fontId="0" fillId="8" borderId="14" xfId="0" applyFill="1" applyBorder="1" applyAlignment="1" applyProtection="1">
      <alignment horizontal="center"/>
    </xf>
    <xf numFmtId="0" fontId="0" fillId="8" borderId="15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0" fillId="6" borderId="4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6" borderId="15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7" borderId="10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 wrapText="1"/>
    </xf>
    <xf numFmtId="0" fontId="0" fillId="7" borderId="4" xfId="0" applyFill="1" applyBorder="1" applyAlignment="1" applyProtection="1">
      <alignment horizontal="center"/>
    </xf>
    <xf numFmtId="0" fontId="0" fillId="7" borderId="12" xfId="0" applyFill="1" applyBorder="1" applyAlignment="1" applyProtection="1">
      <alignment horizontal="center"/>
    </xf>
    <xf numFmtId="0" fontId="0" fillId="7" borderId="1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14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0" fillId="9" borderId="20" xfId="0" applyFill="1" applyBorder="1" applyAlignment="1" applyProtection="1">
      <alignment horizontal="center"/>
    </xf>
    <xf numFmtId="44" fontId="0" fillId="2" borderId="0" xfId="1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/>
    <xf numFmtId="44" fontId="8" fillId="0" borderId="0" xfId="1" applyFont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44" fontId="8" fillId="0" borderId="4" xfId="1" applyFont="1" applyBorder="1" applyAlignment="1" applyProtection="1">
      <alignment horizontal="center"/>
    </xf>
    <xf numFmtId="44" fontId="10" fillId="0" borderId="0" xfId="1" applyFont="1" applyAlignment="1" applyProtection="1">
      <alignment horizontal="center"/>
    </xf>
    <xf numFmtId="44" fontId="5" fillId="0" borderId="4" xfId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4" fontId="15" fillId="0" borderId="0" xfId="1" applyFont="1" applyAlignment="1" applyProtection="1">
      <alignment horizontal="center"/>
    </xf>
    <xf numFmtId="9" fontId="5" fillId="0" borderId="1" xfId="0" applyNumberFormat="1" applyFont="1" applyBorder="1" applyAlignment="1" applyProtection="1">
      <alignment horizontal="center"/>
    </xf>
    <xf numFmtId="44" fontId="5" fillId="9" borderId="4" xfId="1" applyFont="1" applyFill="1" applyBorder="1" applyAlignment="1" applyProtection="1">
      <alignment horizontal="center"/>
    </xf>
    <xf numFmtId="44" fontId="17" fillId="0" borderId="0" xfId="1" applyFont="1" applyAlignment="1" applyProtection="1">
      <alignment horizontal="center"/>
    </xf>
    <xf numFmtId="0" fontId="0" fillId="0" borderId="0" xfId="0" applyProtection="1"/>
    <xf numFmtId="0" fontId="11" fillId="0" borderId="0" xfId="0" applyFont="1" applyAlignment="1" applyProtection="1">
      <alignment horizontal="center"/>
    </xf>
    <xf numFmtId="0" fontId="2" fillId="9" borderId="10" xfId="0" applyFont="1" applyFill="1" applyBorder="1" applyAlignment="1" applyProtection="1">
      <alignment horizontal="center"/>
      <protection locked="0"/>
    </xf>
    <xf numFmtId="0" fontId="2" fillId="9" borderId="15" xfId="0" applyFon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9" fillId="9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4" fontId="5" fillId="9" borderId="1" xfId="0" applyNumberFormat="1" applyFont="1" applyFill="1" applyBorder="1" applyAlignment="1" applyProtection="1">
      <alignment horizontal="center"/>
      <protection locked="0"/>
    </xf>
    <xf numFmtId="0" fontId="11" fillId="9" borderId="2" xfId="0" applyFont="1" applyFill="1" applyBorder="1" applyAlignment="1" applyProtection="1">
      <alignment horizontal="center"/>
    </xf>
    <xf numFmtId="0" fontId="11" fillId="9" borderId="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Normal="100" workbookViewId="0">
      <selection activeCell="K51" sqref="K51"/>
    </sheetView>
  </sheetViews>
  <sheetFormatPr baseColWidth="10" defaultRowHeight="14.5"/>
  <cols>
    <col min="1" max="1" width="16.54296875" style="1" bestFit="1" customWidth="1"/>
    <col min="2" max="2" width="12.453125" style="1" bestFit="1" customWidth="1"/>
    <col min="3" max="3" width="5" style="1" customWidth="1"/>
    <col min="4" max="4" width="24" style="2" bestFit="1" customWidth="1"/>
    <col min="5" max="5" width="15.54296875" style="1" bestFit="1" customWidth="1"/>
    <col min="6" max="6" width="14.81640625" style="3" bestFit="1" customWidth="1"/>
    <col min="7" max="7" width="12.81640625" style="1" bestFit="1" customWidth="1"/>
    <col min="8" max="8" width="11.453125" style="1"/>
    <col min="9" max="9" width="19" style="1" bestFit="1" customWidth="1"/>
    <col min="10" max="10" width="11.453125" style="1"/>
  </cols>
  <sheetData>
    <row r="1" spans="1:21" ht="26.5" thickBot="1">
      <c r="A1" s="42"/>
      <c r="B1" s="43" t="s">
        <v>21</v>
      </c>
      <c r="C1" s="44"/>
      <c r="D1" s="130" t="s">
        <v>35</v>
      </c>
      <c r="E1" s="131"/>
      <c r="F1" s="109"/>
      <c r="G1" s="42"/>
      <c r="H1" s="42"/>
      <c r="I1" s="42"/>
      <c r="J1" s="42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6.5" thickBot="1">
      <c r="A2" s="45" t="s">
        <v>34</v>
      </c>
      <c r="B2" s="46" t="s">
        <v>24</v>
      </c>
      <c r="C2" s="42"/>
      <c r="D2" s="122"/>
      <c r="E2" s="122"/>
      <c r="F2" s="109"/>
      <c r="G2" s="42"/>
      <c r="H2" s="42"/>
      <c r="I2" s="42"/>
      <c r="J2" s="42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</row>
    <row r="3" spans="1:21" ht="15" thickBot="1">
      <c r="A3" s="47"/>
      <c r="B3" s="48" t="s">
        <v>0</v>
      </c>
      <c r="C3" s="47"/>
      <c r="D3" s="6" t="s">
        <v>5</v>
      </c>
      <c r="E3" s="5" t="s">
        <v>6</v>
      </c>
      <c r="F3" s="9" t="s">
        <v>20</v>
      </c>
    </row>
    <row r="4" spans="1:21">
      <c r="A4" s="49" t="s">
        <v>15</v>
      </c>
      <c r="B4" s="41">
        <v>4</v>
      </c>
      <c r="C4" s="50"/>
      <c r="D4" s="123"/>
      <c r="E4" s="125">
        <f t="shared" ref="E4:E14" si="0">B4*D4</f>
        <v>0</v>
      </c>
      <c r="F4" s="4">
        <v>500</v>
      </c>
    </row>
    <row r="5" spans="1:21">
      <c r="A5" s="51" t="s">
        <v>13</v>
      </c>
      <c r="B5" s="52">
        <v>3</v>
      </c>
      <c r="C5" s="47"/>
      <c r="D5" s="37"/>
      <c r="E5" s="125">
        <f t="shared" si="0"/>
        <v>0</v>
      </c>
      <c r="F5" s="7">
        <v>500</v>
      </c>
    </row>
    <row r="6" spans="1:21">
      <c r="A6" s="51" t="s">
        <v>16</v>
      </c>
      <c r="B6" s="52">
        <v>3</v>
      </c>
      <c r="C6" s="47"/>
      <c r="D6" s="37"/>
      <c r="E6" s="125">
        <f t="shared" si="0"/>
        <v>0</v>
      </c>
      <c r="F6" s="7">
        <v>450</v>
      </c>
    </row>
    <row r="7" spans="1:21">
      <c r="A7" s="51" t="s">
        <v>14</v>
      </c>
      <c r="B7" s="52">
        <v>3</v>
      </c>
      <c r="C7" s="47"/>
      <c r="D7" s="37"/>
      <c r="E7" s="125">
        <f t="shared" si="0"/>
        <v>0</v>
      </c>
      <c r="F7" s="7">
        <v>400</v>
      </c>
    </row>
    <row r="8" spans="1:21">
      <c r="A8" s="53" t="s">
        <v>11</v>
      </c>
      <c r="B8" s="52">
        <v>3</v>
      </c>
      <c r="C8" s="47"/>
      <c r="D8" s="37"/>
      <c r="E8" s="125">
        <f t="shared" si="0"/>
        <v>0</v>
      </c>
      <c r="F8" s="7">
        <v>300</v>
      </c>
    </row>
    <row r="9" spans="1:21">
      <c r="A9" s="53" t="s">
        <v>2</v>
      </c>
      <c r="B9" s="52">
        <v>3</v>
      </c>
      <c r="C9" s="47"/>
      <c r="D9" s="37"/>
      <c r="E9" s="125">
        <f t="shared" si="0"/>
        <v>0</v>
      </c>
      <c r="F9" s="7">
        <v>300</v>
      </c>
    </row>
    <row r="10" spans="1:21">
      <c r="A10" s="53" t="s">
        <v>3</v>
      </c>
      <c r="B10" s="52">
        <v>1</v>
      </c>
      <c r="C10" s="47"/>
      <c r="D10" s="37"/>
      <c r="E10" s="125">
        <f t="shared" si="0"/>
        <v>0</v>
      </c>
      <c r="F10" s="7">
        <v>300</v>
      </c>
    </row>
    <row r="11" spans="1:21">
      <c r="A11" s="53" t="s">
        <v>4</v>
      </c>
      <c r="B11" s="52">
        <v>1</v>
      </c>
      <c r="C11" s="47"/>
      <c r="D11" s="37"/>
      <c r="E11" s="125">
        <f t="shared" si="0"/>
        <v>0</v>
      </c>
      <c r="F11" s="7">
        <v>250</v>
      </c>
    </row>
    <row r="12" spans="1:21">
      <c r="A12" s="53" t="s">
        <v>7</v>
      </c>
      <c r="B12" s="52">
        <v>0</v>
      </c>
      <c r="C12" s="47"/>
      <c r="D12" s="37"/>
      <c r="E12" s="125">
        <f t="shared" si="0"/>
        <v>0</v>
      </c>
      <c r="F12" s="7"/>
    </row>
    <row r="13" spans="1:21">
      <c r="A13" s="53" t="s">
        <v>18</v>
      </c>
      <c r="B13" s="52">
        <v>2</v>
      </c>
      <c r="C13" s="47"/>
      <c r="D13" s="37"/>
      <c r="E13" s="125">
        <f t="shared" si="0"/>
        <v>0</v>
      </c>
      <c r="F13" s="7">
        <v>400</v>
      </c>
    </row>
    <row r="14" spans="1:21" ht="15" thickBot="1">
      <c r="A14" s="54" t="s">
        <v>38</v>
      </c>
      <c r="B14" s="55">
        <v>1</v>
      </c>
      <c r="C14" s="56"/>
      <c r="D14" s="124"/>
      <c r="E14" s="126">
        <f t="shared" si="0"/>
        <v>0</v>
      </c>
      <c r="F14" s="8">
        <v>250</v>
      </c>
    </row>
    <row r="15" spans="1:21" ht="15" thickBot="1">
      <c r="A15" s="42"/>
      <c r="B15" s="57" t="s">
        <v>1</v>
      </c>
      <c r="C15" s="42"/>
      <c r="E15" s="38"/>
    </row>
    <row r="16" spans="1:21">
      <c r="A16" s="58" t="s">
        <v>15</v>
      </c>
      <c r="B16" s="59">
        <v>3</v>
      </c>
      <c r="C16" s="50"/>
      <c r="D16" s="123"/>
      <c r="E16" s="12">
        <f>B16*D16</f>
        <v>0</v>
      </c>
      <c r="F16" s="4">
        <v>400</v>
      </c>
    </row>
    <row r="17" spans="1:6">
      <c r="A17" s="60" t="s">
        <v>16</v>
      </c>
      <c r="B17" s="61">
        <v>3</v>
      </c>
      <c r="C17" s="47"/>
      <c r="D17" s="37"/>
      <c r="E17" s="11">
        <f t="shared" ref="E17:E22" si="1">B17*D17</f>
        <v>0</v>
      </c>
      <c r="F17" s="7">
        <v>300</v>
      </c>
    </row>
    <row r="18" spans="1:6">
      <c r="A18" s="62" t="s">
        <v>11</v>
      </c>
      <c r="B18" s="61">
        <v>1</v>
      </c>
      <c r="C18" s="47"/>
      <c r="D18" s="37"/>
      <c r="E18" s="11">
        <f t="shared" si="1"/>
        <v>0</v>
      </c>
      <c r="F18" s="7">
        <v>250</v>
      </c>
    </row>
    <row r="19" spans="1:6">
      <c r="A19" s="62" t="s">
        <v>2</v>
      </c>
      <c r="B19" s="61">
        <v>1</v>
      </c>
      <c r="C19" s="47"/>
      <c r="D19" s="37"/>
      <c r="E19" s="11">
        <f t="shared" si="1"/>
        <v>0</v>
      </c>
      <c r="F19" s="7">
        <v>250</v>
      </c>
    </row>
    <row r="20" spans="1:6">
      <c r="A20" s="62" t="s">
        <v>3</v>
      </c>
      <c r="B20" s="61">
        <v>1</v>
      </c>
      <c r="C20" s="47"/>
      <c r="D20" s="37"/>
      <c r="E20" s="11">
        <f t="shared" si="1"/>
        <v>0</v>
      </c>
      <c r="F20" s="7">
        <v>250</v>
      </c>
    </row>
    <row r="21" spans="1:6">
      <c r="A21" s="62" t="s">
        <v>4</v>
      </c>
      <c r="B21" s="61">
        <v>1</v>
      </c>
      <c r="C21" s="47"/>
      <c r="D21" s="37"/>
      <c r="E21" s="11">
        <f t="shared" si="1"/>
        <v>0</v>
      </c>
      <c r="F21" s="7">
        <v>250</v>
      </c>
    </row>
    <row r="22" spans="1:6" ht="15" thickBot="1">
      <c r="A22" s="63" t="s">
        <v>8</v>
      </c>
      <c r="B22" s="64">
        <v>0</v>
      </c>
      <c r="C22" s="56"/>
      <c r="D22" s="124"/>
      <c r="E22" s="13">
        <f t="shared" si="1"/>
        <v>0</v>
      </c>
      <c r="F22" s="8">
        <v>250</v>
      </c>
    </row>
    <row r="23" spans="1:6" ht="15" thickBot="1">
      <c r="A23" s="65"/>
      <c r="B23" s="66" t="s">
        <v>9</v>
      </c>
      <c r="C23" s="42"/>
      <c r="E23" s="38"/>
    </row>
    <row r="24" spans="1:6">
      <c r="A24" s="67" t="s">
        <v>10</v>
      </c>
      <c r="B24" s="68">
        <v>3</v>
      </c>
      <c r="C24" s="50"/>
      <c r="D24" s="123"/>
      <c r="E24" s="15">
        <f>B24*D24</f>
        <v>0</v>
      </c>
      <c r="F24" s="16"/>
    </row>
    <row r="25" spans="1:6">
      <c r="A25" s="69" t="s">
        <v>11</v>
      </c>
      <c r="B25" s="70">
        <v>2</v>
      </c>
      <c r="C25" s="47"/>
      <c r="D25" s="37"/>
      <c r="E25" s="14">
        <f t="shared" ref="E25:E28" si="2">B25*D25</f>
        <v>0</v>
      </c>
      <c r="F25" s="17"/>
    </row>
    <row r="26" spans="1:6">
      <c r="A26" s="69" t="s">
        <v>2</v>
      </c>
      <c r="B26" s="70">
        <v>1</v>
      </c>
      <c r="C26" s="47"/>
      <c r="D26" s="37"/>
      <c r="E26" s="39">
        <f t="shared" si="2"/>
        <v>0</v>
      </c>
      <c r="F26" s="17"/>
    </row>
    <row r="27" spans="1:6">
      <c r="A27" s="69" t="s">
        <v>3</v>
      </c>
      <c r="B27" s="70">
        <v>1</v>
      </c>
      <c r="C27" s="47"/>
      <c r="D27" s="37"/>
      <c r="E27" s="14">
        <f t="shared" si="2"/>
        <v>0</v>
      </c>
      <c r="F27" s="17"/>
    </row>
    <row r="28" spans="1:6" ht="15" thickBot="1">
      <c r="A28" s="71" t="s">
        <v>4</v>
      </c>
      <c r="B28" s="72">
        <v>1</v>
      </c>
      <c r="C28" s="56"/>
      <c r="D28" s="124"/>
      <c r="E28" s="40">
        <f t="shared" si="2"/>
        <v>0</v>
      </c>
      <c r="F28" s="18"/>
    </row>
    <row r="29" spans="1:6" ht="15" thickBot="1">
      <c r="A29" s="42"/>
      <c r="B29" s="73" t="s">
        <v>12</v>
      </c>
      <c r="C29" s="42"/>
      <c r="E29" s="38"/>
    </row>
    <row r="30" spans="1:6">
      <c r="A30" s="74" t="s">
        <v>10</v>
      </c>
      <c r="B30" s="75">
        <v>3</v>
      </c>
      <c r="C30" s="50"/>
      <c r="D30" s="123"/>
      <c r="E30" s="20">
        <f>B30*D30</f>
        <v>0</v>
      </c>
      <c r="F30" s="21"/>
    </row>
    <row r="31" spans="1:6">
      <c r="A31" s="76" t="s">
        <v>11</v>
      </c>
      <c r="B31" s="77">
        <v>2</v>
      </c>
      <c r="C31" s="47"/>
      <c r="D31" s="37"/>
      <c r="E31" s="19">
        <f t="shared" ref="E31:E34" si="3">B31*D31</f>
        <v>0</v>
      </c>
      <c r="F31" s="22"/>
    </row>
    <row r="32" spans="1:6">
      <c r="A32" s="76" t="s">
        <v>2</v>
      </c>
      <c r="B32" s="77">
        <v>1</v>
      </c>
      <c r="C32" s="47"/>
      <c r="D32" s="37"/>
      <c r="E32" s="19">
        <f t="shared" si="3"/>
        <v>0</v>
      </c>
      <c r="F32" s="22"/>
    </row>
    <row r="33" spans="1:11">
      <c r="A33" s="76" t="s">
        <v>3</v>
      </c>
      <c r="B33" s="77">
        <v>1</v>
      </c>
      <c r="C33" s="47"/>
      <c r="D33" s="37"/>
      <c r="E33" s="19">
        <f t="shared" si="3"/>
        <v>0</v>
      </c>
      <c r="F33" s="22"/>
    </row>
    <row r="34" spans="1:11" ht="15" thickBot="1">
      <c r="A34" s="78" t="s">
        <v>4</v>
      </c>
      <c r="B34" s="79">
        <v>1</v>
      </c>
      <c r="C34" s="56"/>
      <c r="D34" s="124"/>
      <c r="E34" s="23">
        <f t="shared" si="3"/>
        <v>0</v>
      </c>
      <c r="F34" s="24"/>
    </row>
    <row r="35" spans="1:11" ht="15" thickBot="1">
      <c r="A35" s="42"/>
      <c r="B35" s="80" t="s">
        <v>17</v>
      </c>
      <c r="C35" s="42"/>
      <c r="E35" s="38"/>
    </row>
    <row r="36" spans="1:11">
      <c r="A36" s="81" t="s">
        <v>16</v>
      </c>
      <c r="B36" s="82">
        <v>1</v>
      </c>
      <c r="C36" s="50"/>
      <c r="D36" s="123"/>
      <c r="E36" s="26">
        <f>B36*D36</f>
        <v>0</v>
      </c>
      <c r="F36" s="27"/>
    </row>
    <row r="37" spans="1:11" ht="29">
      <c r="A37" s="83" t="s">
        <v>19</v>
      </c>
      <c r="B37" s="84">
        <v>1</v>
      </c>
      <c r="C37" s="47"/>
      <c r="D37" s="37"/>
      <c r="E37" s="25">
        <f t="shared" ref="E37:E40" si="4">B37*D37</f>
        <v>0</v>
      </c>
      <c r="F37" s="28"/>
    </row>
    <row r="38" spans="1:11">
      <c r="A38" s="85" t="s">
        <v>2</v>
      </c>
      <c r="B38" s="84">
        <v>0</v>
      </c>
      <c r="C38" s="47"/>
      <c r="D38" s="37"/>
      <c r="E38" s="25">
        <f t="shared" si="4"/>
        <v>0</v>
      </c>
      <c r="F38" s="28"/>
    </row>
    <row r="39" spans="1:11">
      <c r="A39" s="85" t="s">
        <v>3</v>
      </c>
      <c r="B39" s="84">
        <v>0</v>
      </c>
      <c r="C39" s="47"/>
      <c r="D39" s="37"/>
      <c r="E39" s="25">
        <f t="shared" si="4"/>
        <v>0</v>
      </c>
      <c r="F39" s="28"/>
    </row>
    <row r="40" spans="1:11" ht="15" thickBot="1">
      <c r="A40" s="86" t="s">
        <v>4</v>
      </c>
      <c r="B40" s="87">
        <v>0</v>
      </c>
      <c r="C40" s="56"/>
      <c r="D40" s="124"/>
      <c r="E40" s="29">
        <f t="shared" si="4"/>
        <v>0</v>
      </c>
      <c r="F40" s="30"/>
    </row>
    <row r="41" spans="1:11" ht="15" thickBot="1">
      <c r="A41" s="42"/>
      <c r="B41" s="88" t="s">
        <v>39</v>
      </c>
      <c r="C41" s="42"/>
      <c r="E41" s="38"/>
    </row>
    <row r="42" spans="1:11">
      <c r="A42" s="89" t="s">
        <v>10</v>
      </c>
      <c r="B42" s="90">
        <v>1</v>
      </c>
      <c r="C42" s="50"/>
      <c r="D42" s="123"/>
      <c r="E42" s="32">
        <f>D42*B42</f>
        <v>0</v>
      </c>
      <c r="F42" s="33"/>
    </row>
    <row r="43" spans="1:11">
      <c r="A43" s="91" t="s">
        <v>11</v>
      </c>
      <c r="B43" s="92">
        <v>0</v>
      </c>
      <c r="C43" s="47"/>
      <c r="D43" s="37"/>
      <c r="E43" s="31">
        <f>D43*B43</f>
        <v>0</v>
      </c>
      <c r="F43" s="34"/>
    </row>
    <row r="44" spans="1:11">
      <c r="A44" s="91" t="s">
        <v>2</v>
      </c>
      <c r="B44" s="92">
        <v>0</v>
      </c>
      <c r="C44" s="47"/>
      <c r="D44" s="37"/>
      <c r="E44" s="31">
        <f>D44*B44</f>
        <v>0</v>
      </c>
      <c r="F44" s="34"/>
    </row>
    <row r="45" spans="1:11">
      <c r="A45" s="91" t="s">
        <v>3</v>
      </c>
      <c r="B45" s="92">
        <v>0</v>
      </c>
      <c r="C45" s="47"/>
      <c r="D45" s="37"/>
      <c r="E45" s="31">
        <f>D45*B45</f>
        <v>0</v>
      </c>
      <c r="F45" s="34"/>
    </row>
    <row r="46" spans="1:11" ht="15" thickBot="1">
      <c r="A46" s="93" t="s">
        <v>4</v>
      </c>
      <c r="B46" s="94">
        <v>0</v>
      </c>
      <c r="C46" s="56"/>
      <c r="D46" s="124"/>
      <c r="E46" s="35">
        <f>D46*B46</f>
        <v>0</v>
      </c>
      <c r="F46" s="36"/>
    </row>
    <row r="47" spans="1:11" s="1" customFormat="1" ht="19" thickBot="1">
      <c r="A47" s="95"/>
      <c r="B47" s="96"/>
      <c r="C47" s="96"/>
      <c r="D47" s="96" t="s">
        <v>33</v>
      </c>
      <c r="E47" s="101"/>
      <c r="F47" s="102">
        <v>250</v>
      </c>
      <c r="G47" s="103"/>
      <c r="H47" s="103"/>
      <c r="I47" s="103"/>
      <c r="K47"/>
    </row>
    <row r="48" spans="1:11" ht="24" thickBot="1">
      <c r="A48" s="42"/>
      <c r="B48" s="42"/>
      <c r="C48" s="42"/>
      <c r="D48" s="104" t="s">
        <v>22</v>
      </c>
      <c r="E48" s="105">
        <f>SUM(E4:E47)</f>
        <v>0</v>
      </c>
      <c r="F48" s="106" t="s">
        <v>23</v>
      </c>
      <c r="G48" s="127">
        <v>0</v>
      </c>
      <c r="H48" s="42" t="s">
        <v>28</v>
      </c>
      <c r="I48" s="107">
        <f>IF(E48&gt;0,100*G48/E48,0)</f>
        <v>0</v>
      </c>
      <c r="K48" s="10"/>
    </row>
    <row r="49" spans="1:9" ht="19" thickBot="1">
      <c r="A49" s="42"/>
      <c r="B49" s="97"/>
      <c r="C49" s="42"/>
      <c r="D49" s="108"/>
      <c r="E49" s="42"/>
      <c r="F49" s="109"/>
      <c r="G49" s="110"/>
      <c r="H49" s="110"/>
      <c r="I49" s="111"/>
    </row>
    <row r="50" spans="1:9" ht="24" thickBot="1">
      <c r="A50" s="42"/>
      <c r="B50" s="97" t="s">
        <v>27</v>
      </c>
      <c r="C50" s="42"/>
      <c r="D50" s="108"/>
      <c r="E50" s="42"/>
      <c r="F50" s="109" t="s">
        <v>29</v>
      </c>
      <c r="G50" s="112">
        <f>IF(G48-E48&gt;0,G48-E48,0)</f>
        <v>0</v>
      </c>
      <c r="H50" s="110"/>
      <c r="I50" s="113">
        <f>(G50)*100</f>
        <v>0</v>
      </c>
    </row>
    <row r="51" spans="1:9" ht="24" thickBot="1">
      <c r="A51" s="97" t="s">
        <v>26</v>
      </c>
      <c r="B51" s="42"/>
      <c r="C51" s="42"/>
      <c r="D51" s="108"/>
      <c r="E51" s="42"/>
      <c r="F51" s="109"/>
      <c r="G51" s="128">
        <v>0</v>
      </c>
      <c r="H51" s="110"/>
      <c r="I51" s="113">
        <f>G51*200</f>
        <v>0</v>
      </c>
    </row>
    <row r="52" spans="1:9" ht="23.5">
      <c r="A52" s="42"/>
      <c r="B52" s="42"/>
      <c r="C52" s="42"/>
      <c r="D52" s="108"/>
      <c r="E52" s="42"/>
      <c r="F52" s="109"/>
      <c r="G52" s="132" t="s">
        <v>25</v>
      </c>
      <c r="H52" s="132"/>
      <c r="I52" s="114">
        <f>SUM(I50:I51)</f>
        <v>0</v>
      </c>
    </row>
    <row r="53" spans="1:9" ht="15" thickBot="1">
      <c r="A53" s="42"/>
      <c r="B53" s="42"/>
      <c r="C53" s="42"/>
      <c r="D53" s="108"/>
      <c r="E53" s="42"/>
      <c r="F53" s="109"/>
      <c r="G53" s="42"/>
      <c r="H53" s="42"/>
      <c r="I53" s="42"/>
    </row>
    <row r="54" spans="1:9" ht="24" thickBot="1">
      <c r="A54" s="42"/>
      <c r="B54" s="97" t="s">
        <v>27</v>
      </c>
      <c r="C54" s="42"/>
      <c r="D54" s="108"/>
      <c r="E54" s="42"/>
      <c r="F54" s="109" t="s">
        <v>30</v>
      </c>
      <c r="G54" s="112">
        <f>IF(G48-E48&lt;0,(G48-E48)*(-1),0)</f>
        <v>0</v>
      </c>
      <c r="H54" s="110"/>
      <c r="I54" s="111"/>
    </row>
    <row r="55" spans="1:9" ht="21.5" thickBot="1">
      <c r="A55" s="98"/>
      <c r="B55" s="97" t="s">
        <v>36</v>
      </c>
      <c r="C55" s="42"/>
      <c r="D55" s="108"/>
      <c r="E55" s="42"/>
      <c r="F55" s="109"/>
      <c r="G55" s="129">
        <v>300</v>
      </c>
      <c r="H55" s="42"/>
      <c r="I55" s="115">
        <f>IF(G54&gt;0,G55,0)</f>
        <v>0</v>
      </c>
    </row>
    <row r="56" spans="1:9" ht="19" thickBot="1">
      <c r="A56" s="99" t="s">
        <v>37</v>
      </c>
      <c r="B56" s="100"/>
      <c r="C56" s="100"/>
      <c r="D56" s="116"/>
      <c r="E56" s="100"/>
      <c r="F56" s="117"/>
      <c r="G56" s="118" t="s">
        <v>32</v>
      </c>
      <c r="H56" s="42"/>
      <c r="I56" s="119">
        <f>IF(I48&lt;60,IF(I55&gt;0,G55/2,0),0)</f>
        <v>0</v>
      </c>
    </row>
    <row r="57" spans="1:9" ht="23.5">
      <c r="A57" s="42"/>
      <c r="B57" s="42"/>
      <c r="C57" s="42"/>
      <c r="D57" s="108"/>
      <c r="E57" s="42"/>
      <c r="F57" s="109"/>
      <c r="G57" s="132" t="s">
        <v>31</v>
      </c>
      <c r="H57" s="132"/>
      <c r="I57" s="120">
        <f>SUM(I55:I56)</f>
        <v>0</v>
      </c>
    </row>
  </sheetData>
  <sheetProtection algorithmName="SHA-512" hashValue="ni56VCt8X7pp4MpOM0+7He93wU55dUf/RDxW3X6ixOkNAg8yF88X3kmymZDiSiG3x35C/Gmh9h3l5JaOn/1OZQ==" saltValue="Bnvcie90hurTRElELQn3hQ==" spinCount="100000" sheet="1" objects="1" scenarios="1"/>
  <protectedRanges>
    <protectedRange algorithmName="SHA-512" hashValue="sfPP2o+jvEvpMlrQd9DbRyTbNOegKYRxaMCwYvFpGa6rieh6cf4PRDHx0bmYjMlPf2S1hkJaKB4P60YlzO2b5w==" saltValue="/tx/3oTnyW3aYpwT1INXBw==" spinCount="100000" sqref="D1:E1" name="Eingabe Vereinsname"/>
    <protectedRange algorithmName="SHA-512" hashValue="HS1fYFJn+9VjzaEygGuNxyhPIX8OCkMF3KProJ8hrL5uDOlg8QF/y0FbUAQ8RFvzINPuLHTIdrGsLMGdJmr/Bw==" saltValue="St9Y2TjWInRn1V3UjgJjZQ==" spinCount="100000" sqref="D4:D46" name="Eingabe SR Ist"/>
    <protectedRange algorithmName="SHA-512" hashValue="vIsdjoMnWHOSX8k8Bht8t+Ql08A6aYzLkgmva6M6CYkKBXq5GVLsZnu9NDYmZxktaAc68jkMIib9Ir0pvlB5aQ==" saltValue="2oQmiQbT09igXTgsRc7O/w==" spinCount="100000" sqref="D4:D46" name="Eingabe der Mannschaften"/>
    <protectedRange algorithmName="SHA-512" hashValue="MVEi25N3SCzV1SK/1sYZoBabyBJyWbRgKU9+O+gttEYfj1uR5SqI7b2xFMg0bJq/LHwYNv5b0tQJ523gzjIIcw==" saltValue="D7jm8dUI3hpQBV4QiQ1XYw==" spinCount="100000" sqref="G55" name="Eingabe OG"/>
    <protectedRange sqref="E47" name="Eingabe ZAHL keine Mannschaft"/>
  </protectedRanges>
  <mergeCells count="3">
    <mergeCell ref="D1:E1"/>
    <mergeCell ref="G52:H52"/>
    <mergeCell ref="G57:H57"/>
  </mergeCells>
  <pageMargins left="0.7" right="0.7" top="0.78740157499999996" bottom="0.78740157499999996" header="0.3" footer="0.3"/>
  <pageSetup paperSize="9" orientation="landscape" horizontalDpi="4294967294" r:id="rId1"/>
  <headerFooter>
    <oddHeader>&amp;CRichtlinien zu § 37 Abs. 3-5 SpO/WDFV Schiedsrichtersoll (SR-Soll)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Heribert Kleck</dc:creator>
  <cp:lastModifiedBy>Christian Kroker</cp:lastModifiedBy>
  <dcterms:created xsi:type="dcterms:W3CDTF">2020-05-17T08:29:05Z</dcterms:created>
  <dcterms:modified xsi:type="dcterms:W3CDTF">2020-08-30T12:24:12Z</dcterms:modified>
</cp:coreProperties>
</file>